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8445" activeTab="0"/>
  </bookViews>
  <sheets>
    <sheet name="BKK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<sst xmlns="http://schemas.openxmlformats.org/spreadsheetml/2006/main" count="120" uniqueCount="83">
  <si>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 xml:space="preserve">FIRST HOUSE </t>
  </si>
  <si>
    <t>WHITE ORCHID</t>
  </si>
  <si>
    <t>MANDARIN</t>
  </si>
  <si>
    <t>FIRST HOTEL - main</t>
  </si>
  <si>
    <t>FIRST HOTEL - tower</t>
  </si>
  <si>
    <t>BAIYOKE SUITE</t>
  </si>
  <si>
    <t>PRINCE PALACE</t>
  </si>
  <si>
    <t>TWIN TOWERS</t>
  </si>
  <si>
    <t>AMBASSADOR - main</t>
  </si>
  <si>
    <t>AMBASSADOR - tower wing</t>
  </si>
  <si>
    <t>CENTURY PARK</t>
  </si>
  <si>
    <t>ASIA HOTEL</t>
  </si>
  <si>
    <t>HOTEL</t>
  </si>
  <si>
    <t>TWN</t>
  </si>
  <si>
    <t>TPL</t>
  </si>
  <si>
    <t>SGL</t>
  </si>
  <si>
    <t>3DAYS / 2NITES</t>
  </si>
  <si>
    <t>4DAYS / 3NITES</t>
  </si>
  <si>
    <t>5DAYS / 4NITES</t>
  </si>
  <si>
    <t>XTRA NITE</t>
  </si>
  <si>
    <t>INCLUSIONS:</t>
  </si>
  <si>
    <t xml:space="preserve">     ROUNDTRIP TRANSFER ( AIRPORT - HOTEL - AIRPORT )</t>
  </si>
  <si>
    <t xml:space="preserve">     HOTEL ACCOMMODATION WITH DAILY AMERICAN BREAKFAST</t>
  </si>
  <si>
    <t xml:space="preserve">     COMPLIMENTARY HALF DAY CITY TOUR (SIC)</t>
  </si>
  <si>
    <t xml:space="preserve">     SHOPPING ASSISTANCE</t>
  </si>
  <si>
    <t>CLASS</t>
  </si>
  <si>
    <t xml:space="preserve">  TST</t>
  </si>
  <si>
    <t>FIRST HOUSE (mini deluxe)</t>
  </si>
  <si>
    <t>PJ WATERGATE</t>
  </si>
  <si>
    <r>
      <t xml:space="preserve">   </t>
    </r>
    <r>
      <rPr>
        <b/>
        <sz val="9"/>
        <rFont val="Arial"/>
        <family val="2"/>
      </rPr>
      <t>SUP</t>
    </r>
  </si>
  <si>
    <t xml:space="preserve">    STD</t>
  </si>
  <si>
    <t>BAIYOKE BOUTIQUE (deluxe)</t>
  </si>
  <si>
    <t>BAIYOKE BOUTIQUE (evecutive dix)</t>
  </si>
  <si>
    <t>BANGKOK PALACE</t>
  </si>
  <si>
    <t>BANGKOK PALACE (deluxe rm)</t>
  </si>
  <si>
    <t xml:space="preserve">   STD</t>
  </si>
  <si>
    <t>PRATUNAM PARK</t>
  </si>
  <si>
    <t xml:space="preserve">   FST</t>
  </si>
  <si>
    <t>MANHATTAN</t>
  </si>
  <si>
    <t xml:space="preserve">   FTD </t>
  </si>
  <si>
    <t>INDRAGENT</t>
  </si>
  <si>
    <t>EMERALD</t>
  </si>
  <si>
    <t>GRAND CHINA PRINCESS</t>
  </si>
  <si>
    <t>DMA PAVILION</t>
  </si>
  <si>
    <t>DMA PAVILION (deluxe)</t>
  </si>
  <si>
    <t>GRAND MERCURE FORTURE (SUP)</t>
  </si>
  <si>
    <t>GRAND MERCURE FORTURE (DLX)</t>
  </si>
  <si>
    <t>BAIYOKE SKY</t>
  </si>
  <si>
    <t>BAIYOKE sky (deluxe - sky zone )</t>
  </si>
  <si>
    <t>EASTIN BKK</t>
  </si>
  <si>
    <t>ARNOMA HOTEL</t>
  </si>
  <si>
    <t>ARNOMA HOTEL (DELUXE RM)</t>
  </si>
  <si>
    <t>MONTIEN RIVERSIDE (RIVER VIEW)</t>
  </si>
  <si>
    <t xml:space="preserve">MONTIEN  </t>
  </si>
  <si>
    <t>GRAND DIAMOND</t>
  </si>
  <si>
    <t>PATHUMWAN PRINCESS</t>
  </si>
  <si>
    <t>HOLIDAY INN SILOM (PALZA)</t>
  </si>
  <si>
    <t>HOLIDAY INN SILOM (CROWNE)</t>
  </si>
  <si>
    <t>NOVOTEL BKK (SIAM)</t>
  </si>
  <si>
    <t>HOLIDAY INN - BANGKOK</t>
  </si>
  <si>
    <t>AMARI WATERGATE (DELUXE)</t>
  </si>
  <si>
    <t>AMARI WATERGATE (GRAND DELUXE)</t>
  </si>
  <si>
    <t xml:space="preserve">   SUP</t>
  </si>
  <si>
    <t>INTERCONTINENTAL (DELUXE0</t>
  </si>
  <si>
    <t>na</t>
  </si>
  <si>
    <t xml:space="preserve">       ROUNDTRIP AIRFARE VIA CEBU PACIFIC</t>
  </si>
  <si>
    <t>V-CLASS</t>
  </si>
  <si>
    <t>SAME RATE</t>
  </si>
  <si>
    <t>G-CLASS</t>
  </si>
  <si>
    <t>ADD:USD 20.00</t>
  </si>
  <si>
    <t>L-CLASS</t>
  </si>
  <si>
    <t>ADD:USD 52.00</t>
  </si>
  <si>
    <t>K-CLASS</t>
  </si>
  <si>
    <t>ADD:USD 92.00</t>
  </si>
  <si>
    <t>M-CLASS</t>
  </si>
  <si>
    <t>ADD:USD127.00</t>
  </si>
  <si>
    <t>T-CLASS</t>
  </si>
  <si>
    <t>ADD:USD 38.00     16 DAYS ADVANCE PURCHASE</t>
  </si>
  <si>
    <t>E-CLASS</t>
  </si>
  <si>
    <t>ADD:USD 87.00</t>
  </si>
  <si>
    <t>ADD:USD 115.00</t>
  </si>
  <si>
    <t>must be tktd 48 hours after booking</t>
  </si>
  <si>
    <t>made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</si>
</sst>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b/>
      <sz val="14"/>
      <name val="Arial"/>
      <family val="2"/>
    </font>
    <font>
      <b/>
      <sz val="10"/>
      <name val="Courier New"/>
      <family val="3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4"/>
      <color indexed="21"/>
      <name val="萬用ＰＯＰ－４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sz val="9"/>
      <name val="Courier New"/>
      <family val="3"/>
    </font>
    <font>
      <sz val="10"/>
      <name val="Book Antiqua"/>
      <family val="1"/>
    </font>
    <font>
      <b/>
      <i/>
      <sz val="12"/>
      <color indexed="21"/>
      <name val="萬用ＰＯＰ－４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2" borderId="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16</xdr:col>
      <xdr:colOff>409575</xdr:colOff>
      <xdr:row>4</xdr:row>
      <xdr:rowOff>85725</xdr:rowOff>
    </xdr:to>
    <xdr:sp>
      <xdr:nvSpPr>
        <xdr:cNvPr id="1" name="AutoShape 7"/>
        <xdr:cNvSpPr>
          <a:spLocks/>
        </xdr:cNvSpPr>
      </xdr:nvSpPr>
      <xdr:spPr>
        <a:xfrm>
          <a:off x="47625" y="104775"/>
          <a:ext cx="84486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atin typeface="Arial Black"/>
              <a:cs typeface="Arial Black"/>
            </a:rPr>
            <a:t>BANGKOK BEST BUY PACKAGE</a:t>
          </a:r>
        </a:p>
      </xdr:txBody>
    </xdr:sp>
    <xdr:clientData/>
  </xdr:twoCellAnchor>
  <xdr:twoCellAnchor>
    <xdr:from>
      <xdr:col>0</xdr:col>
      <xdr:colOff>266700</xdr:colOff>
      <xdr:row>16</xdr:row>
      <xdr:rowOff>47625</xdr:rowOff>
    </xdr:from>
    <xdr:to>
      <xdr:col>16</xdr:col>
      <xdr:colOff>66675</xdr:colOff>
      <xdr:row>16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266700" y="2333625"/>
          <a:ext cx="78867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BKK TAX: $23 WAR RISK TAX: 5J $100 PR $80</a:t>
          </a:r>
        </a:p>
      </xdr:txBody>
    </xdr:sp>
    <xdr:clientData/>
  </xdr:twoCellAnchor>
  <xdr:twoCellAnchor>
    <xdr:from>
      <xdr:col>0</xdr:col>
      <xdr:colOff>47625</xdr:colOff>
      <xdr:row>4</xdr:row>
      <xdr:rowOff>114300</xdr:rowOff>
    </xdr:from>
    <xdr:to>
      <xdr:col>3</xdr:col>
      <xdr:colOff>400050</xdr:colOff>
      <xdr:row>6</xdr:row>
      <xdr:rowOff>0</xdr:rowOff>
    </xdr:to>
    <xdr:sp>
      <xdr:nvSpPr>
        <xdr:cNvPr id="3" name="Rectangle 9"/>
        <xdr:cNvSpPr>
          <a:spLocks/>
        </xdr:cNvSpPr>
      </xdr:nvSpPr>
      <xdr:spPr>
        <a:xfrm>
          <a:off x="47625" y="762000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8080"/>
              </a:solidFill>
            </a:rPr>
            <a:t>  </a:t>
          </a:r>
          <a:r>
            <a:rPr lang="en-US" cap="none" sz="1200" b="1" i="1" u="none" baseline="0">
              <a:solidFill>
                <a:srgbClr val="008080"/>
              </a:solidFill>
            </a:rPr>
            <a:t>APR 1 - JUNE 30,2008</a:t>
          </a:r>
          <a:r>
            <a:rPr lang="en-US" cap="none" sz="1400" b="1" i="1" u="none" baseline="0">
              <a:solidFill>
                <a:srgbClr val="00808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14</xdr:col>
      <xdr:colOff>9525</xdr:colOff>
      <xdr:row>63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828925"/>
          <a:ext cx="4295775" cy="902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247650</xdr:colOff>
      <xdr:row>7</xdr:row>
      <xdr:rowOff>38100</xdr:rowOff>
    </xdr:from>
    <xdr:to>
      <xdr:col>2</xdr:col>
      <xdr:colOff>561975</xdr:colOff>
      <xdr:row>9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811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11</xdr:row>
      <xdr:rowOff>38100</xdr:rowOff>
    </xdr:from>
    <xdr:to>
      <xdr:col>2</xdr:col>
      <xdr:colOff>561975</xdr:colOff>
      <xdr:row>15</xdr:row>
      <xdr:rowOff>9525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8383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1">
      <selection activeCell="M9" sqref="M9"/>
    </sheetView>
  </sheetViews>
  <sheetFormatPr defaultColWidth="9.140625" defaultRowHeight="12.75"/>
  <cols>
    <col min="4" max="4" width="7.8515625" style="0" customWidth="1"/>
    <col min="5" max="5" width="7.421875" style="0" customWidth="1"/>
    <col min="6" max="17" width="7.14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customHeight="1">
      <c r="A7" s="23"/>
      <c r="B7" s="23"/>
      <c r="C7" s="23"/>
      <c r="D7" s="23"/>
      <c r="E7" s="23" t="s">
        <v>66</v>
      </c>
      <c r="F7" s="23"/>
      <c r="G7" s="23"/>
      <c r="H7" s="23"/>
      <c r="I7" s="23"/>
      <c r="J7" s="23"/>
      <c r="K7" s="23" t="s">
        <v>67</v>
      </c>
      <c r="L7" s="23"/>
      <c r="M7" s="23" t="s">
        <v>81</v>
      </c>
      <c r="N7" s="23"/>
      <c r="O7" s="23"/>
      <c r="P7" s="23"/>
      <c r="Q7" s="23"/>
      <c r="R7" s="1"/>
      <c r="S7" s="1"/>
    </row>
    <row r="8" spans="1:19" ht="13.5" customHeight="1">
      <c r="A8" s="25"/>
      <c r="B8" s="25"/>
      <c r="C8" s="25"/>
      <c r="D8" s="25"/>
      <c r="E8" s="25" t="s">
        <v>68</v>
      </c>
      <c r="F8" s="25"/>
      <c r="G8" s="25"/>
      <c r="H8" s="25"/>
      <c r="I8" s="25"/>
      <c r="J8" s="25"/>
      <c r="K8" s="25" t="s">
        <v>69</v>
      </c>
      <c r="L8" s="25"/>
      <c r="M8" s="25" t="s">
        <v>82</v>
      </c>
      <c r="N8" s="25"/>
      <c r="O8" s="25"/>
      <c r="P8" s="25"/>
      <c r="Q8" s="25"/>
      <c r="R8" s="1"/>
      <c r="S8" s="1"/>
    </row>
    <row r="9" spans="1:19" ht="12.75">
      <c r="A9" s="25"/>
      <c r="B9" s="25"/>
      <c r="C9" s="25"/>
      <c r="D9" s="25"/>
      <c r="E9" s="25" t="s">
        <v>70</v>
      </c>
      <c r="F9" s="25"/>
      <c r="G9" s="25"/>
      <c r="H9" s="25"/>
      <c r="I9" s="25"/>
      <c r="J9" s="25"/>
      <c r="K9" s="25" t="s">
        <v>71</v>
      </c>
      <c r="L9" s="25"/>
      <c r="M9" s="25"/>
      <c r="N9" s="25"/>
      <c r="O9" s="25"/>
      <c r="P9" s="25"/>
      <c r="Q9" s="25"/>
      <c r="R9" s="1"/>
      <c r="S9" s="1"/>
    </row>
    <row r="10" spans="1:19" ht="12.75">
      <c r="A10" s="25"/>
      <c r="B10" s="25"/>
      <c r="C10" s="25"/>
      <c r="D10" s="25"/>
      <c r="E10" s="25" t="s">
        <v>72</v>
      </c>
      <c r="F10" s="25"/>
      <c r="G10" s="25"/>
      <c r="H10" s="25"/>
      <c r="I10" s="25"/>
      <c r="J10" s="25"/>
      <c r="K10" s="25" t="s">
        <v>73</v>
      </c>
      <c r="L10" s="25"/>
      <c r="M10" s="25"/>
      <c r="N10" s="25"/>
      <c r="O10" s="25"/>
      <c r="P10" s="25"/>
      <c r="Q10" s="25"/>
      <c r="R10" s="1"/>
      <c r="S10" s="1"/>
    </row>
    <row r="11" spans="1:19" ht="12.75">
      <c r="A11" s="25"/>
      <c r="B11" s="25"/>
      <c r="C11" s="25"/>
      <c r="D11" s="25"/>
      <c r="E11" s="25" t="s">
        <v>74</v>
      </c>
      <c r="F11" s="25"/>
      <c r="G11" s="25"/>
      <c r="H11" s="25"/>
      <c r="I11" s="25"/>
      <c r="J11" s="25"/>
      <c r="K11" s="25" t="s">
        <v>75</v>
      </c>
      <c r="L11" s="25"/>
      <c r="M11" s="25"/>
      <c r="N11" s="25"/>
      <c r="O11" s="25"/>
      <c r="P11" s="25"/>
      <c r="Q11" s="25"/>
      <c r="R11" s="1"/>
      <c r="S11" s="1"/>
    </row>
    <row r="12" spans="1:19" ht="12" customHeight="1">
      <c r="A12" s="23"/>
      <c r="B12" s="23"/>
      <c r="C12" s="23"/>
      <c r="D12" s="23"/>
      <c r="E12" s="23" t="s">
        <v>76</v>
      </c>
      <c r="F12" s="23"/>
      <c r="G12" s="23"/>
      <c r="H12" s="23"/>
      <c r="I12" s="23"/>
      <c r="J12" s="23"/>
      <c r="K12" s="23" t="s">
        <v>77</v>
      </c>
      <c r="L12" s="23"/>
      <c r="M12" s="23"/>
      <c r="N12" s="23"/>
      <c r="O12" s="23"/>
      <c r="P12" s="23"/>
      <c r="Q12" s="23"/>
      <c r="R12" s="1"/>
      <c r="S12" s="1"/>
    </row>
    <row r="13" spans="1:19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"/>
      <c r="S13" s="1"/>
    </row>
    <row r="14" spans="1:19" ht="12.75" hidden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"/>
      <c r="S14" s="1"/>
    </row>
    <row r="15" spans="1:19" ht="12.75">
      <c r="A15" s="25"/>
      <c r="B15" s="25"/>
      <c r="C15" s="25"/>
      <c r="D15" s="25"/>
      <c r="E15" s="25" t="s">
        <v>78</v>
      </c>
      <c r="F15" s="25"/>
      <c r="G15" s="25"/>
      <c r="H15" s="25"/>
      <c r="I15" s="25"/>
      <c r="J15" s="25"/>
      <c r="K15" s="25" t="s">
        <v>79</v>
      </c>
      <c r="L15" s="25"/>
      <c r="M15" s="25"/>
      <c r="N15" s="25"/>
      <c r="O15" s="25"/>
      <c r="P15" s="25"/>
      <c r="Q15" s="25"/>
      <c r="R15" s="1"/>
      <c r="S15" s="1"/>
    </row>
    <row r="16" spans="1:19" ht="13.5" thickBot="1">
      <c r="A16" s="24"/>
      <c r="B16" s="24"/>
      <c r="C16" s="24"/>
      <c r="D16" s="24"/>
      <c r="E16" s="24" t="s">
        <v>72</v>
      </c>
      <c r="F16" s="24"/>
      <c r="G16" s="24"/>
      <c r="H16" s="24"/>
      <c r="I16" s="24"/>
      <c r="J16" s="24"/>
      <c r="K16" s="24" t="s">
        <v>80</v>
      </c>
      <c r="L16" s="24"/>
      <c r="M16" s="24"/>
      <c r="N16" s="24"/>
      <c r="O16" s="24"/>
      <c r="P16" s="24"/>
      <c r="Q16" s="24"/>
      <c r="R16" s="1"/>
      <c r="S16" s="1"/>
    </row>
    <row r="17" spans="1:19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thickBot="1">
      <c r="A18" s="28" t="s">
        <v>12</v>
      </c>
      <c r="B18" s="29"/>
      <c r="C18" s="29"/>
      <c r="D18" s="29"/>
      <c r="E18" s="12" t="s">
        <v>25</v>
      </c>
      <c r="F18" s="33" t="s">
        <v>16</v>
      </c>
      <c r="G18" s="26"/>
      <c r="H18" s="26"/>
      <c r="I18" s="26" t="s">
        <v>17</v>
      </c>
      <c r="J18" s="26"/>
      <c r="K18" s="26"/>
      <c r="L18" s="26" t="s">
        <v>18</v>
      </c>
      <c r="M18" s="26"/>
      <c r="N18" s="26"/>
      <c r="O18" s="26" t="s">
        <v>19</v>
      </c>
      <c r="P18" s="26"/>
      <c r="Q18" s="27"/>
      <c r="R18" s="1"/>
      <c r="S18" s="1"/>
    </row>
    <row r="19" spans="1:19" ht="13.5">
      <c r="A19" s="30"/>
      <c r="B19" s="31"/>
      <c r="C19" s="31"/>
      <c r="D19" s="32"/>
      <c r="E19" s="11"/>
      <c r="F19" s="5" t="s">
        <v>13</v>
      </c>
      <c r="G19" s="5" t="s">
        <v>14</v>
      </c>
      <c r="H19" s="5" t="s">
        <v>15</v>
      </c>
      <c r="I19" s="5" t="s">
        <v>13</v>
      </c>
      <c r="J19" s="5" t="s">
        <v>14</v>
      </c>
      <c r="K19" s="5" t="s">
        <v>15</v>
      </c>
      <c r="L19" s="5" t="s">
        <v>13</v>
      </c>
      <c r="M19" s="5" t="s">
        <v>14</v>
      </c>
      <c r="N19" s="5" t="s">
        <v>15</v>
      </c>
      <c r="O19" s="5" t="s">
        <v>13</v>
      </c>
      <c r="P19" s="5" t="s">
        <v>14</v>
      </c>
      <c r="Q19" s="7" t="s">
        <v>15</v>
      </c>
      <c r="R19" s="1"/>
      <c r="S19" s="1"/>
    </row>
    <row r="20" spans="1:19" ht="18" customHeight="1">
      <c r="A20" s="2" t="s">
        <v>0</v>
      </c>
      <c r="B20" s="3"/>
      <c r="C20" s="3"/>
      <c r="D20" s="4"/>
      <c r="E20" s="13" t="s">
        <v>26</v>
      </c>
      <c r="F20" s="6"/>
      <c r="G20" s="6"/>
      <c r="H20" s="6"/>
      <c r="I20" s="6"/>
      <c r="J20" s="6"/>
      <c r="K20" s="6"/>
      <c r="L20" s="6"/>
      <c r="M20" s="6"/>
      <c r="N20" s="6"/>
      <c r="O20" s="6">
        <v>30</v>
      </c>
      <c r="P20" s="6">
        <v>30</v>
      </c>
      <c r="Q20" s="10">
        <v>43</v>
      </c>
      <c r="R20" s="1"/>
      <c r="S20" s="1"/>
    </row>
    <row r="21" spans="1:19" ht="16.5" customHeight="1">
      <c r="A21" s="2" t="s">
        <v>27</v>
      </c>
      <c r="B21" s="3"/>
      <c r="C21" s="3"/>
      <c r="D21" s="4"/>
      <c r="E21" s="13" t="s">
        <v>26</v>
      </c>
      <c r="F21" s="14"/>
      <c r="G21" s="6"/>
      <c r="H21" s="6"/>
      <c r="I21" s="6"/>
      <c r="J21" s="6"/>
      <c r="K21" s="6"/>
      <c r="L21" s="6"/>
      <c r="M21" s="6"/>
      <c r="N21" s="6"/>
      <c r="O21" s="6">
        <v>41</v>
      </c>
      <c r="P21" s="6">
        <v>41</v>
      </c>
      <c r="Q21" s="10">
        <v>62</v>
      </c>
      <c r="R21" s="1"/>
      <c r="S21" s="1"/>
    </row>
    <row r="22" spans="1:19" ht="15">
      <c r="A22" s="2" t="s">
        <v>1</v>
      </c>
      <c r="B22" s="3"/>
      <c r="C22" s="3"/>
      <c r="D22" s="4"/>
      <c r="E22" s="13" t="s">
        <v>26</v>
      </c>
      <c r="F22" s="6"/>
      <c r="G22" s="6"/>
      <c r="H22" s="6"/>
      <c r="I22" s="6"/>
      <c r="J22" s="6"/>
      <c r="K22" s="6"/>
      <c r="L22" s="6"/>
      <c r="M22" s="6"/>
      <c r="N22" s="6"/>
      <c r="O22" s="6">
        <v>32</v>
      </c>
      <c r="P22" s="6">
        <v>32</v>
      </c>
      <c r="Q22" s="10">
        <v>43</v>
      </c>
      <c r="R22" s="1"/>
      <c r="S22" s="1"/>
    </row>
    <row r="23" spans="1:19" ht="15">
      <c r="A23" s="2" t="s">
        <v>28</v>
      </c>
      <c r="B23" s="3"/>
      <c r="C23" s="3"/>
      <c r="D23" s="4"/>
      <c r="E23" s="15" t="s">
        <v>29</v>
      </c>
      <c r="F23" s="6"/>
      <c r="G23" s="6"/>
      <c r="H23" s="6"/>
      <c r="I23" s="6"/>
      <c r="J23" s="6"/>
      <c r="K23" s="6"/>
      <c r="L23" s="6"/>
      <c r="M23" s="6"/>
      <c r="N23" s="6"/>
      <c r="O23" s="6">
        <v>35</v>
      </c>
      <c r="P23" s="6">
        <v>35</v>
      </c>
      <c r="Q23" s="10">
        <v>53</v>
      </c>
      <c r="R23" s="1"/>
      <c r="S23" s="1"/>
    </row>
    <row r="24" spans="1:19" ht="15">
      <c r="A24" s="2" t="s">
        <v>2</v>
      </c>
      <c r="B24" s="3"/>
      <c r="C24" s="3"/>
      <c r="D24" s="4"/>
      <c r="E24" s="16" t="s">
        <v>30</v>
      </c>
      <c r="F24" s="6"/>
      <c r="G24" s="6"/>
      <c r="H24" s="6"/>
      <c r="I24" s="6"/>
      <c r="J24" s="6"/>
      <c r="K24" s="6"/>
      <c r="L24" s="6"/>
      <c r="M24" s="6"/>
      <c r="N24" s="6"/>
      <c r="O24" s="6">
        <v>36</v>
      </c>
      <c r="P24" s="6">
        <v>36</v>
      </c>
      <c r="Q24" s="10">
        <v>72</v>
      </c>
      <c r="R24" s="1"/>
      <c r="S24" s="1"/>
    </row>
    <row r="25" spans="1:19" ht="15">
      <c r="A25" s="2" t="s">
        <v>31</v>
      </c>
      <c r="B25" s="3"/>
      <c r="C25" s="3"/>
      <c r="D25" s="4"/>
      <c r="E25" s="37" t="s">
        <v>30</v>
      </c>
      <c r="F25" s="6"/>
      <c r="G25" s="6"/>
      <c r="H25" s="6"/>
      <c r="I25" s="6"/>
      <c r="J25" s="6"/>
      <c r="K25" s="6"/>
      <c r="L25" s="6"/>
      <c r="M25" s="6"/>
      <c r="N25" s="6"/>
      <c r="O25" s="6">
        <v>36</v>
      </c>
      <c r="P25" s="6" t="s">
        <v>64</v>
      </c>
      <c r="Q25" s="10">
        <v>36</v>
      </c>
      <c r="R25" s="1"/>
      <c r="S25" s="1"/>
    </row>
    <row r="26" spans="1:19" ht="15">
      <c r="A26" s="2" t="s">
        <v>32</v>
      </c>
      <c r="B26" s="3"/>
      <c r="C26" s="3"/>
      <c r="D26" s="4"/>
      <c r="E26" s="35"/>
      <c r="F26" s="6"/>
      <c r="G26" s="6"/>
      <c r="H26" s="6"/>
      <c r="I26" s="6"/>
      <c r="J26" s="6"/>
      <c r="K26" s="6"/>
      <c r="L26" s="6"/>
      <c r="M26" s="6"/>
      <c r="N26" s="6"/>
      <c r="O26" s="6">
        <f>26+15</f>
        <v>41</v>
      </c>
      <c r="P26" s="6" t="s">
        <v>64</v>
      </c>
      <c r="Q26" s="10">
        <f>48+15</f>
        <v>63</v>
      </c>
      <c r="R26" s="1"/>
      <c r="S26" s="1"/>
    </row>
    <row r="27" spans="1:19" ht="15">
      <c r="A27" s="2" t="s">
        <v>3</v>
      </c>
      <c r="B27" s="3"/>
      <c r="C27" s="3"/>
      <c r="D27" s="4"/>
      <c r="E27" s="38" t="s">
        <v>26</v>
      </c>
      <c r="F27" s="6"/>
      <c r="G27" s="6"/>
      <c r="H27" s="6"/>
      <c r="I27" s="6"/>
      <c r="J27" s="6"/>
      <c r="K27" s="6"/>
      <c r="L27" s="6"/>
      <c r="M27" s="6"/>
      <c r="N27" s="6"/>
      <c r="O27" s="6">
        <f>22+15</f>
        <v>37</v>
      </c>
      <c r="P27" s="6">
        <f>22+15</f>
        <v>37</v>
      </c>
      <c r="Q27" s="10">
        <f>40+15</f>
        <v>55</v>
      </c>
      <c r="R27" s="1"/>
      <c r="S27" s="1"/>
    </row>
    <row r="28" spans="1:19" ht="15">
      <c r="A28" s="2" t="s">
        <v>4</v>
      </c>
      <c r="B28" s="3"/>
      <c r="C28" s="3"/>
      <c r="D28" s="4"/>
      <c r="E28" s="35"/>
      <c r="F28" s="6"/>
      <c r="G28" s="6"/>
      <c r="H28" s="6"/>
      <c r="I28" s="6"/>
      <c r="J28" s="6"/>
      <c r="K28" s="6"/>
      <c r="L28" s="6"/>
      <c r="M28" s="6"/>
      <c r="N28" s="6"/>
      <c r="O28" s="6">
        <f>27+15</f>
        <v>42</v>
      </c>
      <c r="P28" s="6">
        <v>42</v>
      </c>
      <c r="Q28" s="10">
        <v>65</v>
      </c>
      <c r="R28" s="1"/>
      <c r="S28" s="1"/>
    </row>
    <row r="29" spans="1:19" ht="15">
      <c r="A29" s="2" t="s">
        <v>5</v>
      </c>
      <c r="B29" s="3"/>
      <c r="C29" s="3"/>
      <c r="D29" s="4"/>
      <c r="E29" s="16" t="s">
        <v>30</v>
      </c>
      <c r="F29" s="6"/>
      <c r="G29" s="6"/>
      <c r="H29" s="6"/>
      <c r="I29" s="6"/>
      <c r="J29" s="6"/>
      <c r="K29" s="6"/>
      <c r="L29" s="6"/>
      <c r="M29" s="6"/>
      <c r="N29" s="6"/>
      <c r="O29" s="6">
        <f>22+15</f>
        <v>37</v>
      </c>
      <c r="P29" s="6">
        <v>37</v>
      </c>
      <c r="Q29" s="10">
        <f>44+15</f>
        <v>59</v>
      </c>
      <c r="R29" s="1"/>
      <c r="S29" s="1"/>
    </row>
    <row r="30" spans="1:19" ht="15">
      <c r="A30" s="2" t="s">
        <v>33</v>
      </c>
      <c r="B30" s="3"/>
      <c r="C30" s="3"/>
      <c r="D30" s="4"/>
      <c r="E30" s="34" t="s">
        <v>35</v>
      </c>
      <c r="F30" s="6"/>
      <c r="G30" s="6"/>
      <c r="H30" s="6"/>
      <c r="I30" s="6"/>
      <c r="J30" s="6"/>
      <c r="K30" s="6"/>
      <c r="L30" s="6"/>
      <c r="M30" s="6"/>
      <c r="N30" s="6"/>
      <c r="O30" s="6">
        <f>34+15</f>
        <v>49</v>
      </c>
      <c r="P30" s="6">
        <v>49</v>
      </c>
      <c r="Q30" s="10">
        <f>59+15</f>
        <v>74</v>
      </c>
      <c r="R30" s="1"/>
      <c r="S30" s="1"/>
    </row>
    <row r="31" spans="1:19" ht="15">
      <c r="A31" s="2" t="s">
        <v>34</v>
      </c>
      <c r="B31" s="3"/>
      <c r="C31" s="3"/>
      <c r="D31" s="4"/>
      <c r="E31" s="36"/>
      <c r="F31" s="6"/>
      <c r="G31" s="6"/>
      <c r="H31" s="6"/>
      <c r="I31" s="6"/>
      <c r="J31" s="6"/>
      <c r="K31" s="6"/>
      <c r="L31" s="6"/>
      <c r="M31" s="6"/>
      <c r="N31" s="6"/>
      <c r="O31" s="6">
        <f>37+15</f>
        <v>52</v>
      </c>
      <c r="P31" s="6">
        <v>52</v>
      </c>
      <c r="Q31" s="10">
        <f>68+15</f>
        <v>83</v>
      </c>
      <c r="R31" s="1"/>
      <c r="S31" s="1"/>
    </row>
    <row r="32" spans="1:19" ht="15">
      <c r="A32" s="2" t="s">
        <v>36</v>
      </c>
      <c r="B32" s="3"/>
      <c r="C32" s="3"/>
      <c r="D32" s="4"/>
      <c r="E32" s="15" t="s">
        <v>37</v>
      </c>
      <c r="F32" s="6"/>
      <c r="G32" s="6"/>
      <c r="H32" s="6"/>
      <c r="I32" s="6"/>
      <c r="J32" s="6"/>
      <c r="K32" s="6"/>
      <c r="L32" s="6"/>
      <c r="M32" s="6"/>
      <c r="N32" s="6"/>
      <c r="O32" s="6">
        <f>29+15</f>
        <v>44</v>
      </c>
      <c r="P32" s="6">
        <v>44</v>
      </c>
      <c r="Q32" s="10">
        <f>57+15</f>
        <v>72</v>
      </c>
      <c r="R32" s="1"/>
      <c r="S32" s="1"/>
    </row>
    <row r="33" spans="1:19" ht="15">
      <c r="A33" s="2" t="s">
        <v>6</v>
      </c>
      <c r="B33" s="3"/>
      <c r="C33" s="3"/>
      <c r="D33" s="4"/>
      <c r="E33" s="16" t="s">
        <v>30</v>
      </c>
      <c r="F33" s="6"/>
      <c r="G33" s="6"/>
      <c r="H33" s="6"/>
      <c r="I33" s="6"/>
      <c r="J33" s="6"/>
      <c r="K33" s="6"/>
      <c r="L33" s="6"/>
      <c r="M33" s="6"/>
      <c r="N33" s="6"/>
      <c r="O33" s="6">
        <f>29+15</f>
        <v>44</v>
      </c>
      <c r="P33" s="6">
        <v>44</v>
      </c>
      <c r="Q33" s="10">
        <v>72</v>
      </c>
      <c r="R33" s="1"/>
      <c r="S33" s="1"/>
    </row>
    <row r="34" spans="1:19" ht="15">
      <c r="A34" s="2" t="s">
        <v>38</v>
      </c>
      <c r="B34" s="3"/>
      <c r="C34" s="3"/>
      <c r="D34" s="4"/>
      <c r="E34" s="15" t="s">
        <v>29</v>
      </c>
      <c r="F34" s="6"/>
      <c r="G34" s="6"/>
      <c r="H34" s="6"/>
      <c r="I34" s="6"/>
      <c r="J34" s="6"/>
      <c r="K34" s="6"/>
      <c r="L34" s="6"/>
      <c r="M34" s="6"/>
      <c r="N34" s="6"/>
      <c r="O34" s="6">
        <f>31+15</f>
        <v>46</v>
      </c>
      <c r="P34" s="6">
        <v>46</v>
      </c>
      <c r="Q34" s="10">
        <f>30+15</f>
        <v>45</v>
      </c>
      <c r="R34" s="1"/>
      <c r="S34" s="1"/>
    </row>
    <row r="35" spans="1:19" ht="15">
      <c r="A35" s="2" t="s">
        <v>7</v>
      </c>
      <c r="B35" s="3"/>
      <c r="C35" s="3"/>
      <c r="D35" s="4"/>
      <c r="E35" s="16" t="s">
        <v>30</v>
      </c>
      <c r="F35" s="6"/>
      <c r="G35" s="6"/>
      <c r="H35" s="6"/>
      <c r="I35" s="6"/>
      <c r="J35" s="6"/>
      <c r="K35" s="6"/>
      <c r="L35" s="6"/>
      <c r="M35" s="6"/>
      <c r="N35" s="6"/>
      <c r="O35" s="6">
        <f>30+15</f>
        <v>45</v>
      </c>
      <c r="P35" s="6">
        <v>45</v>
      </c>
      <c r="Q35" s="10">
        <f>59+15</f>
        <v>74</v>
      </c>
      <c r="R35" s="1"/>
      <c r="S35" s="1"/>
    </row>
    <row r="36" spans="1:19" ht="15">
      <c r="A36" s="2" t="s">
        <v>8</v>
      </c>
      <c r="B36" s="3"/>
      <c r="C36" s="3"/>
      <c r="D36" s="4"/>
      <c r="E36" s="34" t="s">
        <v>35</v>
      </c>
      <c r="F36" s="6"/>
      <c r="G36" s="6"/>
      <c r="H36" s="6"/>
      <c r="I36" s="6"/>
      <c r="J36" s="6"/>
      <c r="K36" s="6"/>
      <c r="L36" s="6"/>
      <c r="M36" s="6"/>
      <c r="N36" s="6"/>
      <c r="O36" s="6">
        <f>32+15</f>
        <v>47</v>
      </c>
      <c r="P36" s="6">
        <v>47</v>
      </c>
      <c r="Q36" s="10">
        <f>53+15</f>
        <v>68</v>
      </c>
      <c r="R36" s="1"/>
      <c r="S36" s="1"/>
    </row>
    <row r="37" spans="1:19" ht="15">
      <c r="A37" s="2" t="s">
        <v>9</v>
      </c>
      <c r="B37" s="3"/>
      <c r="C37" s="3"/>
      <c r="D37" s="4"/>
      <c r="E37" s="39"/>
      <c r="F37" s="6"/>
      <c r="G37" s="6"/>
      <c r="H37" s="6"/>
      <c r="I37" s="6"/>
      <c r="J37" s="6"/>
      <c r="K37" s="6"/>
      <c r="L37" s="6"/>
      <c r="M37" s="6"/>
      <c r="N37" s="6"/>
      <c r="O37" s="6">
        <f>43+15</f>
        <v>58</v>
      </c>
      <c r="P37" s="6">
        <f>43+15</f>
        <v>58</v>
      </c>
      <c r="Q37" s="10">
        <f>76+15</f>
        <v>91</v>
      </c>
      <c r="R37" s="1"/>
      <c r="S37" s="1"/>
    </row>
    <row r="38" spans="1:19" ht="15">
      <c r="A38" s="2" t="s">
        <v>10</v>
      </c>
      <c r="B38" s="3"/>
      <c r="C38" s="3"/>
      <c r="D38" s="4"/>
      <c r="E38" s="15" t="s">
        <v>39</v>
      </c>
      <c r="F38" s="6"/>
      <c r="G38" s="6"/>
      <c r="H38" s="6"/>
      <c r="I38" s="6"/>
      <c r="J38" s="6"/>
      <c r="K38" s="6"/>
      <c r="L38" s="6"/>
      <c r="M38" s="6"/>
      <c r="N38" s="6"/>
      <c r="O38" s="6">
        <f>33+15</f>
        <v>48</v>
      </c>
      <c r="P38" s="6">
        <v>48</v>
      </c>
      <c r="Q38" s="10">
        <f>65+15</f>
        <v>80</v>
      </c>
      <c r="R38" s="1"/>
      <c r="S38" s="1"/>
    </row>
    <row r="39" spans="1:19" ht="15">
      <c r="A39" s="2" t="s">
        <v>40</v>
      </c>
      <c r="B39" s="3"/>
      <c r="C39" s="3"/>
      <c r="D39" s="4"/>
      <c r="E39" s="15" t="s">
        <v>37</v>
      </c>
      <c r="F39" s="6"/>
      <c r="G39" s="6"/>
      <c r="H39" s="6"/>
      <c r="I39" s="6"/>
      <c r="J39" s="6"/>
      <c r="K39" s="6"/>
      <c r="L39" s="6"/>
      <c r="M39" s="6"/>
      <c r="N39" s="6"/>
      <c r="O39" s="6">
        <f>34+15</f>
        <v>49</v>
      </c>
      <c r="P39" s="6">
        <v>49</v>
      </c>
      <c r="Q39" s="10">
        <f>67+15</f>
        <v>82</v>
      </c>
      <c r="R39" s="1"/>
      <c r="S39" s="1"/>
    </row>
    <row r="40" spans="1:19" ht="15">
      <c r="A40" s="2" t="s">
        <v>11</v>
      </c>
      <c r="B40" s="3"/>
      <c r="C40" s="3"/>
      <c r="D40" s="4"/>
      <c r="E40" s="16" t="s">
        <v>30</v>
      </c>
      <c r="F40" s="6"/>
      <c r="G40" s="6"/>
      <c r="H40" s="6"/>
      <c r="I40" s="6"/>
      <c r="J40" s="6"/>
      <c r="K40" s="6"/>
      <c r="L40" s="6"/>
      <c r="M40" s="6"/>
      <c r="N40" s="6"/>
      <c r="O40" s="6">
        <f>40+15</f>
        <v>55</v>
      </c>
      <c r="P40" s="6">
        <v>55</v>
      </c>
      <c r="Q40" s="10">
        <f>67+15</f>
        <v>82</v>
      </c>
      <c r="R40" s="1"/>
      <c r="S40" s="1"/>
    </row>
    <row r="41" spans="1:19" ht="15">
      <c r="A41" s="2" t="s">
        <v>41</v>
      </c>
      <c r="B41" s="3"/>
      <c r="C41" s="3"/>
      <c r="D41" s="4"/>
      <c r="E41" s="16" t="s">
        <v>30</v>
      </c>
      <c r="F41" s="6"/>
      <c r="G41" s="6"/>
      <c r="H41" s="6"/>
      <c r="I41" s="6"/>
      <c r="J41" s="6"/>
      <c r="K41" s="6"/>
      <c r="L41" s="6"/>
      <c r="M41" s="6"/>
      <c r="N41" s="6"/>
      <c r="O41" s="6">
        <f>37+15</f>
        <v>52</v>
      </c>
      <c r="P41" s="6">
        <v>52</v>
      </c>
      <c r="Q41" s="10">
        <f>97+15</f>
        <v>112</v>
      </c>
      <c r="R41" s="1"/>
      <c r="S41" s="1"/>
    </row>
    <row r="42" spans="1:19" ht="15">
      <c r="A42" s="2" t="s">
        <v>42</v>
      </c>
      <c r="B42" s="3"/>
      <c r="C42" s="3"/>
      <c r="D42" s="4"/>
      <c r="E42" s="15" t="s">
        <v>29</v>
      </c>
      <c r="F42" s="6"/>
      <c r="G42" s="6"/>
      <c r="H42" s="6"/>
      <c r="I42" s="6"/>
      <c r="J42" s="6"/>
      <c r="K42" s="6"/>
      <c r="L42" s="6"/>
      <c r="M42" s="6"/>
      <c r="N42" s="6"/>
      <c r="O42" s="6">
        <f>39+15</f>
        <v>54</v>
      </c>
      <c r="P42" s="6">
        <v>54</v>
      </c>
      <c r="Q42" s="10">
        <f>73+15</f>
        <v>88</v>
      </c>
      <c r="R42" s="1"/>
      <c r="S42" s="1"/>
    </row>
    <row r="43" spans="1:19" ht="15">
      <c r="A43" s="2" t="s">
        <v>43</v>
      </c>
      <c r="B43" s="3"/>
      <c r="C43" s="3"/>
      <c r="D43" s="4"/>
      <c r="E43" s="34" t="s">
        <v>29</v>
      </c>
      <c r="F43" s="6"/>
      <c r="G43" s="6"/>
      <c r="H43" s="6"/>
      <c r="I43" s="6"/>
      <c r="J43" s="6"/>
      <c r="K43" s="6"/>
      <c r="L43" s="6"/>
      <c r="M43" s="6"/>
      <c r="N43" s="6"/>
      <c r="O43" s="6">
        <f>45+15</f>
        <v>60</v>
      </c>
      <c r="P43" s="6">
        <v>60</v>
      </c>
      <c r="Q43" s="10">
        <f>81+15</f>
        <v>96</v>
      </c>
      <c r="R43" s="1"/>
      <c r="S43" s="1"/>
    </row>
    <row r="44" spans="1:19" ht="18" customHeight="1">
      <c r="A44" s="2" t="s">
        <v>44</v>
      </c>
      <c r="B44" s="3"/>
      <c r="C44" s="3"/>
      <c r="D44" s="4"/>
      <c r="E44" s="35"/>
      <c r="F44" s="6"/>
      <c r="G44" s="6"/>
      <c r="H44" s="6"/>
      <c r="I44" s="6"/>
      <c r="J44" s="6"/>
      <c r="K44" s="6"/>
      <c r="L44" s="6"/>
      <c r="M44" s="6"/>
      <c r="N44" s="6"/>
      <c r="O44" s="6">
        <f>48+15</f>
        <v>63</v>
      </c>
      <c r="P44" s="6">
        <f>48+15</f>
        <v>63</v>
      </c>
      <c r="Q44" s="10">
        <f>88+15</f>
        <v>103</v>
      </c>
      <c r="R44" s="1"/>
      <c r="S44" s="1"/>
    </row>
    <row r="45" spans="1:19" ht="18" customHeight="1">
      <c r="A45" s="18" t="s">
        <v>45</v>
      </c>
      <c r="B45" s="3"/>
      <c r="C45" s="3"/>
      <c r="D45" s="3"/>
      <c r="E45" s="34" t="s">
        <v>37</v>
      </c>
      <c r="F45" s="6"/>
      <c r="G45" s="6"/>
      <c r="H45" s="6"/>
      <c r="I45" s="6"/>
      <c r="J45" s="6"/>
      <c r="K45" s="6"/>
      <c r="L45" s="6"/>
      <c r="M45" s="6"/>
      <c r="N45" s="6"/>
      <c r="O45" s="6">
        <f>46+15</f>
        <v>61</v>
      </c>
      <c r="P45" s="6">
        <f>46+15</f>
        <v>61</v>
      </c>
      <c r="Q45" s="6">
        <f>81+15</f>
        <v>96</v>
      </c>
      <c r="R45" s="1"/>
      <c r="S45" s="1"/>
    </row>
    <row r="46" spans="1:19" ht="18" customHeight="1">
      <c r="A46" s="18" t="s">
        <v>46</v>
      </c>
      <c r="B46" s="3"/>
      <c r="C46" s="3"/>
      <c r="D46" s="3"/>
      <c r="E46" s="35"/>
      <c r="F46" s="6"/>
      <c r="G46" s="6"/>
      <c r="H46" s="6"/>
      <c r="I46" s="6"/>
      <c r="J46" s="6"/>
      <c r="K46" s="6"/>
      <c r="L46" s="6"/>
      <c r="M46" s="6"/>
      <c r="N46" s="6"/>
      <c r="O46" s="6">
        <f>54+15</f>
        <v>69</v>
      </c>
      <c r="P46" s="6">
        <f>54+15</f>
        <v>69</v>
      </c>
      <c r="Q46" s="6">
        <f>97+15</f>
        <v>112</v>
      </c>
      <c r="R46" s="1"/>
      <c r="S46" s="1"/>
    </row>
    <row r="47" spans="1:19" ht="18" customHeight="1">
      <c r="A47" s="18" t="s">
        <v>47</v>
      </c>
      <c r="B47" s="3"/>
      <c r="C47" s="3"/>
      <c r="D47" s="3"/>
      <c r="E47" s="34" t="s">
        <v>37</v>
      </c>
      <c r="F47" s="6"/>
      <c r="G47" s="6"/>
      <c r="H47" s="6"/>
      <c r="I47" s="6"/>
      <c r="J47" s="6"/>
      <c r="K47" s="6"/>
      <c r="L47" s="6"/>
      <c r="M47" s="6"/>
      <c r="N47" s="6"/>
      <c r="O47" s="6">
        <f>42+15</f>
        <v>57</v>
      </c>
      <c r="P47" s="6">
        <f>42+15</f>
        <v>57</v>
      </c>
      <c r="Q47" s="6">
        <f>76+15</f>
        <v>91</v>
      </c>
      <c r="R47" s="1"/>
      <c r="S47" s="1"/>
    </row>
    <row r="48" spans="1:19" ht="18" customHeight="1">
      <c r="A48" s="18" t="s">
        <v>48</v>
      </c>
      <c r="B48" s="3"/>
      <c r="C48" s="3"/>
      <c r="D48" s="3"/>
      <c r="E48" s="35"/>
      <c r="F48" s="6"/>
      <c r="G48" s="6"/>
      <c r="H48" s="6"/>
      <c r="I48" s="6"/>
      <c r="J48" s="6"/>
      <c r="K48" s="6"/>
      <c r="L48" s="6"/>
      <c r="M48" s="6"/>
      <c r="N48" s="6"/>
      <c r="O48" s="6">
        <f>54+15</f>
        <v>69</v>
      </c>
      <c r="P48" s="6">
        <v>69</v>
      </c>
      <c r="Q48" s="6">
        <f>91+15</f>
        <v>106</v>
      </c>
      <c r="R48" s="1"/>
      <c r="S48" s="1"/>
    </row>
    <row r="49" spans="1:19" ht="18" customHeight="1">
      <c r="A49" s="18" t="s">
        <v>49</v>
      </c>
      <c r="B49" s="3"/>
      <c r="C49" s="3"/>
      <c r="D49" s="3"/>
      <c r="E49" s="19" t="s">
        <v>30</v>
      </c>
      <c r="F49" s="6"/>
      <c r="G49" s="6"/>
      <c r="H49" s="6"/>
      <c r="I49" s="6"/>
      <c r="J49" s="6"/>
      <c r="K49" s="6"/>
      <c r="L49" s="6"/>
      <c r="M49" s="6"/>
      <c r="N49" s="6"/>
      <c r="O49" s="6">
        <f>44+15</f>
        <v>59</v>
      </c>
      <c r="P49" s="6">
        <v>59</v>
      </c>
      <c r="Q49" s="6">
        <f>81+15</f>
        <v>96</v>
      </c>
      <c r="R49" s="1"/>
      <c r="S49" s="1"/>
    </row>
    <row r="50" spans="1:19" ht="18" customHeight="1">
      <c r="A50" s="18" t="s">
        <v>50</v>
      </c>
      <c r="B50" s="3"/>
      <c r="C50" s="3"/>
      <c r="D50" s="3"/>
      <c r="E50" s="34" t="s">
        <v>37</v>
      </c>
      <c r="F50" s="6"/>
      <c r="G50" s="6"/>
      <c r="H50" s="6"/>
      <c r="I50" s="6"/>
      <c r="J50" s="6"/>
      <c r="K50" s="6"/>
      <c r="L50" s="6"/>
      <c r="M50" s="6"/>
      <c r="N50" s="6"/>
      <c r="O50" s="6">
        <f>45+15</f>
        <v>60</v>
      </c>
      <c r="P50" s="6">
        <v>60</v>
      </c>
      <c r="Q50" s="6">
        <f>86+15</f>
        <v>101</v>
      </c>
      <c r="R50" s="1"/>
      <c r="S50" s="1"/>
    </row>
    <row r="51" spans="1:19" ht="18" customHeight="1">
      <c r="A51" s="18" t="s">
        <v>51</v>
      </c>
      <c r="B51" s="3"/>
      <c r="C51" s="3"/>
      <c r="D51" s="3"/>
      <c r="E51" s="35"/>
      <c r="F51" s="6"/>
      <c r="G51" s="6"/>
      <c r="H51" s="6"/>
      <c r="I51" s="6"/>
      <c r="J51" s="6"/>
      <c r="K51" s="6"/>
      <c r="L51" s="6"/>
      <c r="M51" s="6"/>
      <c r="N51" s="6"/>
      <c r="O51" s="6">
        <f>56+15</f>
        <v>71</v>
      </c>
      <c r="P51" s="6">
        <v>71</v>
      </c>
      <c r="Q51" s="6">
        <f>107+15</f>
        <v>122</v>
      </c>
      <c r="R51" s="1"/>
      <c r="S51" s="1"/>
    </row>
    <row r="52" spans="1:19" ht="18" customHeight="1">
      <c r="A52" s="18" t="s">
        <v>52</v>
      </c>
      <c r="B52" s="3"/>
      <c r="C52" s="3"/>
      <c r="D52" s="3"/>
      <c r="E52" s="20" t="s">
        <v>29</v>
      </c>
      <c r="F52" s="6"/>
      <c r="G52" s="6"/>
      <c r="H52" s="6"/>
      <c r="I52" s="6"/>
      <c r="J52" s="6"/>
      <c r="K52" s="6"/>
      <c r="L52" s="6"/>
      <c r="M52" s="6"/>
      <c r="N52" s="6"/>
      <c r="O52" s="6">
        <f>51+15</f>
        <v>66</v>
      </c>
      <c r="P52" s="6">
        <v>66</v>
      </c>
      <c r="Q52" s="6">
        <f>92+15</f>
        <v>107</v>
      </c>
      <c r="R52" s="1"/>
      <c r="S52" s="1"/>
    </row>
    <row r="53" spans="1:19" ht="18" customHeight="1">
      <c r="A53" s="18" t="s">
        <v>53</v>
      </c>
      <c r="B53" s="3"/>
      <c r="C53" s="3"/>
      <c r="D53" s="3"/>
      <c r="E53" s="20" t="s">
        <v>29</v>
      </c>
      <c r="F53" s="6"/>
      <c r="G53" s="6"/>
      <c r="H53" s="6"/>
      <c r="I53" s="6"/>
      <c r="J53" s="6"/>
      <c r="K53" s="6"/>
      <c r="L53" s="6"/>
      <c r="M53" s="6"/>
      <c r="N53" s="6"/>
      <c r="O53" s="6">
        <f>51+15</f>
        <v>66</v>
      </c>
      <c r="P53" s="6">
        <v>66</v>
      </c>
      <c r="Q53" s="6">
        <f>101+15</f>
        <v>116</v>
      </c>
      <c r="R53" s="1"/>
      <c r="S53" s="1"/>
    </row>
    <row r="54" spans="1:19" ht="18" customHeight="1">
      <c r="A54" s="18" t="s">
        <v>54</v>
      </c>
      <c r="B54" s="3"/>
      <c r="C54" s="3"/>
      <c r="D54" s="3"/>
      <c r="E54" s="20" t="s">
        <v>37</v>
      </c>
      <c r="F54" s="6"/>
      <c r="G54" s="6"/>
      <c r="H54" s="6"/>
      <c r="I54" s="6"/>
      <c r="J54" s="6"/>
      <c r="K54" s="6"/>
      <c r="L54" s="6"/>
      <c r="M54" s="6"/>
      <c r="N54" s="6"/>
      <c r="O54" s="6">
        <f>47+15</f>
        <v>62</v>
      </c>
      <c r="P54" s="6">
        <f>47+15</f>
        <v>62</v>
      </c>
      <c r="Q54" s="6">
        <f>89+15</f>
        <v>104</v>
      </c>
      <c r="R54" s="1"/>
      <c r="S54" s="1"/>
    </row>
    <row r="55" spans="1:19" ht="18" customHeight="1">
      <c r="A55" s="21" t="s">
        <v>55</v>
      </c>
      <c r="B55" s="3"/>
      <c r="C55" s="3"/>
      <c r="D55" s="4"/>
      <c r="E55" s="20" t="s">
        <v>29</v>
      </c>
      <c r="F55" s="6"/>
      <c r="G55" s="6"/>
      <c r="H55" s="6"/>
      <c r="I55" s="6"/>
      <c r="J55" s="6"/>
      <c r="K55" s="6"/>
      <c r="L55" s="6"/>
      <c r="M55" s="6"/>
      <c r="N55" s="6"/>
      <c r="O55" s="6">
        <f>63+15</f>
        <v>78</v>
      </c>
      <c r="P55" s="6">
        <v>78</v>
      </c>
      <c r="Q55" s="6">
        <f>121+15</f>
        <v>136</v>
      </c>
      <c r="R55" s="1"/>
      <c r="S55" s="1"/>
    </row>
    <row r="56" spans="1:19" ht="18" customHeight="1">
      <c r="A56" s="21" t="s">
        <v>56</v>
      </c>
      <c r="B56" s="3"/>
      <c r="C56" s="3"/>
      <c r="D56" s="4"/>
      <c r="E56" s="34" t="s">
        <v>29</v>
      </c>
      <c r="F56" s="6"/>
      <c r="G56" s="6"/>
      <c r="H56" s="6"/>
      <c r="I56" s="6"/>
      <c r="J56" s="6"/>
      <c r="K56" s="6"/>
      <c r="L56" s="6"/>
      <c r="M56" s="6"/>
      <c r="N56" s="6"/>
      <c r="O56" s="6">
        <f>71+15</f>
        <v>86</v>
      </c>
      <c r="P56" s="6">
        <v>86</v>
      </c>
      <c r="Q56" s="6">
        <f>131+15</f>
        <v>146</v>
      </c>
      <c r="R56" s="1"/>
      <c r="S56" s="1"/>
    </row>
    <row r="57" spans="1:19" ht="18" customHeight="1">
      <c r="A57" s="21" t="s">
        <v>57</v>
      </c>
      <c r="B57" s="3"/>
      <c r="C57" s="3"/>
      <c r="D57" s="4"/>
      <c r="E57" s="35"/>
      <c r="F57" s="6"/>
      <c r="G57" s="6"/>
      <c r="H57" s="6"/>
      <c r="I57" s="6"/>
      <c r="J57" s="6"/>
      <c r="K57" s="6"/>
      <c r="L57" s="6"/>
      <c r="M57" s="6"/>
      <c r="N57" s="6"/>
      <c r="O57" s="6">
        <f>88+15</f>
        <v>103</v>
      </c>
      <c r="P57" s="6">
        <v>103</v>
      </c>
      <c r="Q57" s="6">
        <f>166+15</f>
        <v>181</v>
      </c>
      <c r="R57" s="1"/>
      <c r="S57" s="1"/>
    </row>
    <row r="58" spans="1:19" ht="18.75" customHeight="1">
      <c r="A58" s="21" t="s">
        <v>58</v>
      </c>
      <c r="B58" s="3"/>
      <c r="C58" s="3"/>
      <c r="D58" s="4"/>
      <c r="E58" s="20" t="s">
        <v>29</v>
      </c>
      <c r="F58" s="6"/>
      <c r="G58" s="6"/>
      <c r="H58" s="6"/>
      <c r="I58" s="6"/>
      <c r="J58" s="6"/>
      <c r="K58" s="6"/>
      <c r="L58" s="6"/>
      <c r="M58" s="6"/>
      <c r="N58" s="6"/>
      <c r="O58" s="6">
        <f>80+15</f>
        <v>95</v>
      </c>
      <c r="P58" s="6">
        <f>80+15</f>
        <v>95</v>
      </c>
      <c r="Q58" s="6">
        <f>151+15</f>
        <v>166</v>
      </c>
      <c r="R58" s="1"/>
      <c r="S58" s="1"/>
    </row>
    <row r="59" spans="1:19" ht="18.75" customHeight="1">
      <c r="A59" s="21" t="s">
        <v>59</v>
      </c>
      <c r="B59" s="3"/>
      <c r="C59" s="3"/>
      <c r="D59" s="4"/>
      <c r="E59" s="20" t="s">
        <v>37</v>
      </c>
      <c r="F59" s="6"/>
      <c r="G59" s="6"/>
      <c r="H59" s="6"/>
      <c r="I59" s="6"/>
      <c r="J59" s="6"/>
      <c r="K59" s="6"/>
      <c r="L59" s="6"/>
      <c r="M59" s="6"/>
      <c r="N59" s="6"/>
      <c r="O59" s="6">
        <f>94+15</f>
        <v>109</v>
      </c>
      <c r="P59" s="6">
        <v>109</v>
      </c>
      <c r="Q59" s="6">
        <f>162+15</f>
        <v>177</v>
      </c>
      <c r="R59" s="1"/>
      <c r="S59" s="1"/>
    </row>
    <row r="60" spans="1:19" ht="18.75" customHeight="1">
      <c r="A60" s="21" t="s">
        <v>60</v>
      </c>
      <c r="B60" s="3"/>
      <c r="C60" s="3"/>
      <c r="D60" s="4"/>
      <c r="E60" s="34" t="s">
        <v>62</v>
      </c>
      <c r="F60" s="6"/>
      <c r="G60" s="6"/>
      <c r="H60" s="6"/>
      <c r="I60" s="6"/>
      <c r="J60" s="6"/>
      <c r="K60" s="6"/>
      <c r="L60" s="6"/>
      <c r="M60" s="6"/>
      <c r="N60" s="6"/>
      <c r="O60" s="6">
        <f>99+15</f>
        <v>114</v>
      </c>
      <c r="P60" s="6">
        <v>114</v>
      </c>
      <c r="Q60" s="6">
        <f>177+15</f>
        <v>192</v>
      </c>
      <c r="R60" s="1"/>
      <c r="S60" s="1"/>
    </row>
    <row r="61" spans="1:19" ht="18.75" customHeight="1">
      <c r="A61" s="21" t="s">
        <v>61</v>
      </c>
      <c r="B61" s="3"/>
      <c r="C61" s="3"/>
      <c r="D61" s="4"/>
      <c r="E61" s="36"/>
      <c r="F61" s="6"/>
      <c r="G61" s="6"/>
      <c r="H61" s="6"/>
      <c r="I61" s="6"/>
      <c r="J61" s="6"/>
      <c r="K61" s="6"/>
      <c r="L61" s="6"/>
      <c r="M61" s="6"/>
      <c r="N61" s="6"/>
      <c r="O61" s="6">
        <f>111+15</f>
        <v>126</v>
      </c>
      <c r="P61" s="6">
        <v>126</v>
      </c>
      <c r="Q61" s="6">
        <f>201+15</f>
        <v>216</v>
      </c>
      <c r="R61" s="1"/>
      <c r="S61" s="1"/>
    </row>
    <row r="62" spans="1:19" ht="18.75" customHeight="1">
      <c r="A62" s="21" t="s">
        <v>63</v>
      </c>
      <c r="B62" s="3"/>
      <c r="C62" s="3"/>
      <c r="D62" s="4"/>
      <c r="E62" s="20" t="s">
        <v>37</v>
      </c>
      <c r="F62" s="6"/>
      <c r="G62" s="6"/>
      <c r="H62" s="6"/>
      <c r="I62" s="6"/>
      <c r="J62" s="6"/>
      <c r="K62" s="6"/>
      <c r="L62" s="6"/>
      <c r="M62" s="6"/>
      <c r="N62" s="6"/>
      <c r="O62" s="6">
        <f>125+15</f>
        <v>140</v>
      </c>
      <c r="P62" s="6">
        <f>125+15</f>
        <v>140</v>
      </c>
      <c r="Q62" s="6">
        <f>223+15</f>
        <v>238</v>
      </c>
      <c r="R62" s="1"/>
      <c r="S62" s="1"/>
    </row>
    <row r="63" spans="1:19" ht="0.75" customHeight="1">
      <c r="A63" s="21"/>
      <c r="B63" s="3"/>
      <c r="C63" s="3"/>
      <c r="D63" s="4"/>
      <c r="E63" s="1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"/>
      <c r="S63" s="1"/>
    </row>
    <row r="64" spans="1:19" ht="18" customHeight="1">
      <c r="A64" s="9" t="s">
        <v>20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>
      <c r="A65" s="22" t="s">
        <v>65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8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8" t="s">
        <v>22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8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8" t="s">
        <v>24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141" ht="12.75" customHeight="1" hidden="1"/>
  </sheetData>
  <mergeCells count="15">
    <mergeCell ref="E56:E57"/>
    <mergeCell ref="E60:E61"/>
    <mergeCell ref="E25:E26"/>
    <mergeCell ref="E27:E28"/>
    <mergeCell ref="E30:E31"/>
    <mergeCell ref="E36:E37"/>
    <mergeCell ref="E50:E51"/>
    <mergeCell ref="E43:E44"/>
    <mergeCell ref="E45:E46"/>
    <mergeCell ref="E47:E48"/>
    <mergeCell ref="O18:Q18"/>
    <mergeCell ref="A18:D19"/>
    <mergeCell ref="F18:H18"/>
    <mergeCell ref="I18:K18"/>
    <mergeCell ref="L18:N18"/>
  </mergeCells>
  <printOptions/>
  <pageMargins left="0.75" right="0.75" top="1" bottom="1" header="0.5" footer="0.5"/>
  <pageSetup horizontalDpi="120" verticalDpi="120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 jhem travel and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 Joy</dc:creator>
  <cp:keywords/>
  <dc:description/>
  <cp:lastModifiedBy>Annie S. Refrea</cp:lastModifiedBy>
  <cp:lastPrinted>2008-03-29T09:05:51Z</cp:lastPrinted>
  <dcterms:created xsi:type="dcterms:W3CDTF">2007-10-25T06:57:40Z</dcterms:created>
  <dcterms:modified xsi:type="dcterms:W3CDTF">2002-12-31T18:07:59Z</dcterms:modified>
  <cp:category/>
  <cp:version/>
  <cp:contentType/>
  <cp:contentStatus/>
</cp:coreProperties>
</file>